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6705" windowHeight="6585" activeTab="0"/>
  </bookViews>
  <sheets>
    <sheet name="Sheet1" sheetId="1" r:id="rId1"/>
    <sheet name="Sheet2" sheetId="2" r:id="rId2"/>
    <sheet name="Sheet3" sheetId="3" r:id="rId3"/>
  </sheets>
  <definedNames>
    <definedName name="Z_67164D5C_BD9F_40D3_9D85_97FDE646564B_.wvu.Cols" localSheetId="0" hidden="1">'Sheet1'!#REF!</definedName>
  </definedNames>
  <calcPr fullCalcOnLoad="1"/>
</workbook>
</file>

<file path=xl/sharedStrings.xml><?xml version="1.0" encoding="utf-8"?>
<sst xmlns="http://schemas.openxmlformats.org/spreadsheetml/2006/main" count="12" uniqueCount="12">
  <si>
    <t>CD</t>
  </si>
  <si>
    <t>Wafer Size</t>
  </si>
  <si>
    <t>Yield</t>
  </si>
  <si>
    <t>Year</t>
  </si>
  <si>
    <t>Good Die /Wafer</t>
  </si>
  <si>
    <t>D (killer defects/cm2 for 0.25um rules)</t>
  </si>
  <si>
    <t>Killer D / cm2 for actual Critical Dimension</t>
  </si>
  <si>
    <t>Die Area</t>
  </si>
  <si>
    <t>Cost in cents/Die</t>
  </si>
  <si>
    <t>SIA Target in microcents/transistor</t>
  </si>
  <si>
    <t>Density (Mt/die)</t>
  </si>
  <si>
    <t>micro cents / transistor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</si>
</sst>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00"/>
    <numFmt numFmtId="167" formatCode="0.0000"/>
    <numFmt numFmtId="168" formatCode="0.0"/>
    <numFmt numFmtId="169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169" fontId="2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7.8515625" style="7" customWidth="1"/>
    <col min="2" max="2" width="13.00390625" style="20" customWidth="1"/>
    <col min="3" max="3" width="7.421875" style="0" customWidth="1"/>
    <col min="5" max="5" width="8.140625" style="4" customWidth="1"/>
    <col min="6" max="6" width="17.00390625" style="3" customWidth="1"/>
    <col min="7" max="7" width="14.421875" style="0" customWidth="1"/>
    <col min="8" max="8" width="11.421875" style="0" customWidth="1"/>
    <col min="9" max="9" width="8.421875" style="1" customWidth="1"/>
    <col min="10" max="10" width="10.8515625" style="2" customWidth="1"/>
    <col min="11" max="11" width="12.28125" style="1" customWidth="1"/>
    <col min="12" max="12" width="21.8515625" style="5" customWidth="1"/>
  </cols>
  <sheetData>
    <row r="1" spans="1:12" ht="51">
      <c r="A1" s="11" t="s">
        <v>3</v>
      </c>
      <c r="B1" s="18" t="s">
        <v>5</v>
      </c>
      <c r="C1" s="12" t="s">
        <v>0</v>
      </c>
      <c r="D1" s="12" t="s">
        <v>7</v>
      </c>
      <c r="E1" s="13" t="s">
        <v>4</v>
      </c>
      <c r="F1" s="14" t="s">
        <v>6</v>
      </c>
      <c r="G1" s="12" t="s">
        <v>1</v>
      </c>
      <c r="H1" s="12" t="s">
        <v>10</v>
      </c>
      <c r="I1" s="13" t="s">
        <v>2</v>
      </c>
      <c r="J1" s="15" t="s">
        <v>8</v>
      </c>
      <c r="K1" s="16" t="s">
        <v>11</v>
      </c>
      <c r="L1" s="11" t="s">
        <v>9</v>
      </c>
    </row>
    <row r="2" spans="1:12" ht="12.75">
      <c r="A2" s="6">
        <v>1997</v>
      </c>
      <c r="B2" s="19">
        <v>0.0006</v>
      </c>
      <c r="C2" s="10">
        <v>0.25</v>
      </c>
      <c r="D2" s="10">
        <v>300</v>
      </c>
      <c r="E2" s="8">
        <f aca="true" t="shared" si="0" ref="E2:E8">I2*(3.14*(G2/2)^2)/D2</f>
        <v>88.09583929523328</v>
      </c>
      <c r="F2" s="17">
        <f aca="true" t="shared" si="1" ref="F2:F8">B2*(0.25/C2)^3</f>
        <v>0.0006</v>
      </c>
      <c r="G2" s="10">
        <v>200</v>
      </c>
      <c r="H2" s="10">
        <v>3.7</v>
      </c>
      <c r="I2" s="9">
        <f aca="true" t="shared" si="2" ref="I2:I8">((1+(D2*F2)/2)^(-2))</f>
        <v>0.84167999326656</v>
      </c>
      <c r="J2" s="8">
        <f aca="true" t="shared" si="3" ref="J2:J8">1000000*(1/E2)*G2/200</f>
        <v>11351.27388535032</v>
      </c>
      <c r="K2" s="8">
        <f aca="true" t="shared" si="4" ref="K2:K8">J2/H2</f>
        <v>3067.9118609054917</v>
      </c>
      <c r="L2" s="6">
        <v>3000</v>
      </c>
    </row>
    <row r="3" spans="1:12" ht="12.75">
      <c r="A3" s="6">
        <v>1999</v>
      </c>
      <c r="B3" s="19">
        <v>0.0005</v>
      </c>
      <c r="C3" s="10">
        <v>0.18</v>
      </c>
      <c r="D3" s="10">
        <v>340</v>
      </c>
      <c r="E3" s="8">
        <f t="shared" si="0"/>
        <v>137.85644389425931</v>
      </c>
      <c r="F3" s="17">
        <f t="shared" si="1"/>
        <v>0.0013395919067215364</v>
      </c>
      <c r="G3" s="10">
        <v>300</v>
      </c>
      <c r="H3" s="10">
        <v>6.2</v>
      </c>
      <c r="I3" s="9">
        <f t="shared" si="2"/>
        <v>0.6634280385569451</v>
      </c>
      <c r="J3" s="8">
        <f t="shared" si="3"/>
        <v>10880.884183771286</v>
      </c>
      <c r="K3" s="8">
        <f t="shared" si="4"/>
        <v>1754.9813199631105</v>
      </c>
      <c r="L3" s="6">
        <v>1700</v>
      </c>
    </row>
    <row r="4" spans="1:12" ht="12.75">
      <c r="A4" s="6">
        <v>2001</v>
      </c>
      <c r="B4" s="19">
        <v>0.00014</v>
      </c>
      <c r="C4" s="10">
        <v>0.15</v>
      </c>
      <c r="D4" s="10">
        <v>385</v>
      </c>
      <c r="E4" s="8">
        <f t="shared" si="0"/>
        <v>145.05247122658452</v>
      </c>
      <c r="F4" s="17">
        <f t="shared" si="1"/>
        <v>0.0006481481481481482</v>
      </c>
      <c r="G4" s="10">
        <v>300</v>
      </c>
      <c r="H4" s="10">
        <v>10</v>
      </c>
      <c r="I4" s="9">
        <f t="shared" si="2"/>
        <v>0.7904487108596607</v>
      </c>
      <c r="J4" s="8">
        <f t="shared" si="3"/>
        <v>10341.085452152483</v>
      </c>
      <c r="K4" s="8">
        <f t="shared" si="4"/>
        <v>1034.1085452152483</v>
      </c>
      <c r="L4" s="6">
        <v>1000</v>
      </c>
    </row>
    <row r="5" spans="1:12" ht="12.75">
      <c r="A5" s="6">
        <v>2003</v>
      </c>
      <c r="B5" s="19">
        <v>5E-05</v>
      </c>
      <c r="C5" s="10">
        <v>0.13</v>
      </c>
      <c r="D5" s="10">
        <v>430</v>
      </c>
      <c r="E5" s="8">
        <f t="shared" si="0"/>
        <v>141.79241893373924</v>
      </c>
      <c r="F5" s="17">
        <f t="shared" si="1"/>
        <v>0.0003555985434683659</v>
      </c>
      <c r="G5" s="10">
        <v>300</v>
      </c>
      <c r="H5" s="10">
        <v>18</v>
      </c>
      <c r="I5" s="9">
        <f t="shared" si="2"/>
        <v>0.8629970296037917</v>
      </c>
      <c r="J5" s="8">
        <f t="shared" si="3"/>
        <v>10578.844844314011</v>
      </c>
      <c r="K5" s="8">
        <f t="shared" si="4"/>
        <v>587.7136024618895</v>
      </c>
      <c r="L5" s="6">
        <v>600</v>
      </c>
    </row>
    <row r="6" spans="1:12" ht="12.75">
      <c r="A6" s="6">
        <v>2006</v>
      </c>
      <c r="B6" s="19">
        <v>2E-06</v>
      </c>
      <c r="C6" s="10">
        <v>0.065</v>
      </c>
      <c r="D6" s="10">
        <v>520</v>
      </c>
      <c r="E6" s="8">
        <f t="shared" si="0"/>
        <v>128.16921819262782</v>
      </c>
      <c r="F6" s="17">
        <f t="shared" si="1"/>
        <v>0.00011379153390987707</v>
      </c>
      <c r="G6" s="10">
        <v>300</v>
      </c>
      <c r="H6" s="10">
        <v>39</v>
      </c>
      <c r="I6" s="9">
        <f t="shared" si="2"/>
        <v>0.9433544721891929</v>
      </c>
      <c r="J6" s="8">
        <f t="shared" si="3"/>
        <v>11703.278065920813</v>
      </c>
      <c r="K6" s="8">
        <f t="shared" si="4"/>
        <v>300.08405297232855</v>
      </c>
      <c r="L6" s="6">
        <v>300</v>
      </c>
    </row>
    <row r="7" spans="1:12" ht="12.75">
      <c r="A7" s="6">
        <v>2009</v>
      </c>
      <c r="B7" s="19">
        <v>2E-06</v>
      </c>
      <c r="C7" s="10">
        <v>0.045</v>
      </c>
      <c r="D7" s="10">
        <v>620</v>
      </c>
      <c r="E7" s="8">
        <f t="shared" si="0"/>
        <v>209.48325236257676</v>
      </c>
      <c r="F7" s="17">
        <f t="shared" si="1"/>
        <v>0.0003429355281207133</v>
      </c>
      <c r="G7" s="10">
        <v>450</v>
      </c>
      <c r="H7" s="10">
        <v>84</v>
      </c>
      <c r="I7" s="9">
        <f t="shared" si="2"/>
        <v>0.8170456331826538</v>
      </c>
      <c r="J7" s="8">
        <f t="shared" si="3"/>
        <v>10740.715425334653</v>
      </c>
      <c r="K7" s="8">
        <f t="shared" si="4"/>
        <v>127.86565982541254</v>
      </c>
      <c r="L7" s="6">
        <v>120</v>
      </c>
    </row>
    <row r="8" spans="1:12" ht="12.75">
      <c r="A8" s="6">
        <v>2012</v>
      </c>
      <c r="B8" s="19">
        <v>2E-07</v>
      </c>
      <c r="C8" s="10">
        <v>0.02</v>
      </c>
      <c r="D8" s="10">
        <v>750</v>
      </c>
      <c r="E8" s="8">
        <f t="shared" si="0"/>
        <v>161.24904097582777</v>
      </c>
      <c r="F8" s="17">
        <f t="shared" si="1"/>
        <v>0.00039062499999999997</v>
      </c>
      <c r="G8" s="10">
        <v>450</v>
      </c>
      <c r="H8" s="10">
        <v>180</v>
      </c>
      <c r="I8" s="9">
        <f t="shared" si="2"/>
        <v>0.760788115007444</v>
      </c>
      <c r="J8" s="8">
        <f t="shared" si="3"/>
        <v>13953.571360075804</v>
      </c>
      <c r="K8" s="8">
        <f t="shared" si="4"/>
        <v>77.51984088931002</v>
      </c>
      <c r="L8" s="6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U.C.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 J. Spanos</dc:creator>
  <cp:keywords/>
  <dc:description/>
  <cp:lastModifiedBy>Costas Spanos</cp:lastModifiedBy>
  <dcterms:created xsi:type="dcterms:W3CDTF">1999-02-02T17:36:15Z</dcterms:created>
  <dcterms:modified xsi:type="dcterms:W3CDTF">2005-09-01T20:20:41Z</dcterms:modified>
  <cp:category/>
  <cp:version/>
  <cp:contentType/>
  <cp:contentStatus/>
</cp:coreProperties>
</file>